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bruary 2024" sheetId="1" r:id="rId4"/>
  </sheets>
  <definedNames/>
  <calcPr/>
</workbook>
</file>

<file path=xl/sharedStrings.xml><?xml version="1.0" encoding="utf-8"?>
<sst xmlns="http://schemas.openxmlformats.org/spreadsheetml/2006/main" count="109" uniqueCount="74">
  <si>
    <t>10 DOG RACE</t>
  </si>
  <si>
    <t>Clayton</t>
  </si>
  <si>
    <t>Craig</t>
  </si>
  <si>
    <t>Andy</t>
  </si>
  <si>
    <t>Anna</t>
  </si>
  <si>
    <t>Charmayne</t>
  </si>
  <si>
    <t>Mary</t>
  </si>
  <si>
    <t>Jesse</t>
  </si>
  <si>
    <t>Wade</t>
  </si>
  <si>
    <t>Mark</t>
  </si>
  <si>
    <t>Garrick</t>
  </si>
  <si>
    <t>Leon</t>
  </si>
  <si>
    <t>Perry</t>
  </si>
  <si>
    <t>Houghton</t>
  </si>
  <si>
    <t>Heerschap</t>
  </si>
  <si>
    <t>Bolvin</t>
  </si>
  <si>
    <t>Morrison</t>
  </si>
  <si>
    <t>England</t>
  </si>
  <si>
    <t>Terry</t>
  </si>
  <si>
    <t>Donaldson</t>
  </si>
  <si>
    <t>Roberts</t>
  </si>
  <si>
    <t>Schmidt</t>
  </si>
  <si>
    <t>Church</t>
  </si>
  <si>
    <t>PLACED:</t>
  </si>
  <si>
    <t>MISSINIPE START:</t>
  </si>
  <si>
    <t>LA RONGE - IN:</t>
  </si>
  <si>
    <t>Time Taken:</t>
  </si>
  <si>
    <t>LA RONGE - OUT:</t>
  </si>
  <si>
    <t>Rest Taken:</t>
  </si>
  <si>
    <t>Dogs Out:</t>
  </si>
  <si>
    <t>FAFARDS - IN:</t>
  </si>
  <si>
    <t>FAFARDS - OUT:</t>
  </si>
  <si>
    <t>MISSINIPE FINISH:</t>
  </si>
  <si>
    <t>TOTAL TRAIL:</t>
  </si>
  <si>
    <t>TOTAL RACE:</t>
  </si>
  <si>
    <t>8 DOG RACE</t>
  </si>
  <si>
    <t>Jesika</t>
  </si>
  <si>
    <t>Ragnar</t>
  </si>
  <si>
    <t>Max</t>
  </si>
  <si>
    <t>Trace</t>
  </si>
  <si>
    <t>Dallin</t>
  </si>
  <si>
    <t>Ryan</t>
  </si>
  <si>
    <t>Monroe</t>
  </si>
  <si>
    <t>Jody</t>
  </si>
  <si>
    <t>Lane</t>
  </si>
  <si>
    <t>Dan</t>
  </si>
  <si>
    <t>Ross</t>
  </si>
  <si>
    <t>Shellie</t>
  </si>
  <si>
    <t>Reimer</t>
  </si>
  <si>
    <t>Robinson</t>
  </si>
  <si>
    <t>Berthou-Queau</t>
  </si>
  <si>
    <t>Drake</t>
  </si>
  <si>
    <t>Clegg</t>
  </si>
  <si>
    <t>Mondor</t>
  </si>
  <si>
    <t>Verge</t>
  </si>
  <si>
    <t>Lawton</t>
  </si>
  <si>
    <t>Kirkup</t>
  </si>
  <si>
    <t>Anthony</t>
  </si>
  <si>
    <t>Torok</t>
  </si>
  <si>
    <t xml:space="preserve">PLACED: </t>
  </si>
  <si>
    <t>DNF</t>
  </si>
  <si>
    <t>LA RONGE - START:</t>
  </si>
  <si>
    <t>Subtotal - TRAIL:</t>
  </si>
  <si>
    <t>Subtotal - RACE:</t>
  </si>
  <si>
    <t>RESTART:</t>
  </si>
  <si>
    <t>6 DOG RACE</t>
  </si>
  <si>
    <t>Marcel</t>
  </si>
  <si>
    <t>Britta</t>
  </si>
  <si>
    <t>Rhonda</t>
  </si>
  <si>
    <t>Janine</t>
  </si>
  <si>
    <t>Marin</t>
  </si>
  <si>
    <t>Hanks</t>
  </si>
  <si>
    <t>Pollock</t>
  </si>
  <si>
    <t>LA RONGE: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</si>
</sst>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 hh:mm"/>
    <numFmt numFmtId="165" formatCode="[hh]:mm"/>
  </numFmts>
  <fonts count="14">
    <font>
      <sz val="10.0"/>
      <color rgb="FF000000"/>
      <name val="Arial"/>
      <scheme val="minor"/>
    </font>
    <font>
      <b/>
      <sz val="11.0"/>
      <color rgb="FFFFFFFF"/>
      <name val="Arial"/>
    </font>
    <font/>
    <font>
      <sz val="11.0"/>
      <color theme="1"/>
      <name val="Arial"/>
    </font>
    <font>
      <b/>
      <sz val="11.0"/>
      <color rgb="FF434343"/>
      <name val="Arial"/>
    </font>
    <font>
      <b/>
      <sz val="11.0"/>
      <color rgb="FF980000"/>
      <name val="Arial"/>
    </font>
    <font>
      <b/>
      <sz val="11.0"/>
      <color rgb="FFAE0404"/>
      <name val="Arial"/>
    </font>
    <font>
      <b/>
      <sz val="9.0"/>
      <color rgb="FF980000"/>
      <name val="Arial"/>
    </font>
    <font>
      <sz val="9.0"/>
      <color theme="1"/>
      <name val="Arial"/>
    </font>
    <font>
      <b/>
      <sz val="9.0"/>
      <color theme="1"/>
      <name val="Arial"/>
    </font>
    <font>
      <b/>
      <sz val="9.0"/>
      <color rgb="FFAE0404"/>
      <name val="Arial"/>
    </font>
    <font>
      <b/>
      <sz val="8.0"/>
      <color rgb="FF980000"/>
      <name val="Arial"/>
    </font>
    <font>
      <b/>
      <sz val="11.0"/>
      <color theme="0"/>
      <name val="Arial"/>
    </font>
    <font>
      <b/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AE0404"/>
        <bgColor rgb="FFAE0404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AE0404"/>
      </left>
      <top style="thin">
        <color rgb="FFAE0404"/>
      </top>
      <bottom style="thin">
        <color rgb="FFAE0404"/>
      </bottom>
    </border>
    <border>
      <top style="thin">
        <color rgb="FFAE0404"/>
      </top>
      <bottom style="thin">
        <color rgb="FFAE0404"/>
      </bottom>
    </border>
    <border>
      <right style="thin">
        <color rgb="FFAE0404"/>
      </right>
      <top style="thin">
        <color rgb="FFAE0404"/>
      </top>
      <bottom style="thin">
        <color rgb="FFAE040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vertical="bottom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shrinkToFit="0" vertical="bottom" wrapText="1"/>
    </xf>
    <xf borderId="4" fillId="3" fontId="4" numFmtId="0" xfId="0" applyAlignment="1" applyBorder="1" applyFont="1">
      <alignment horizontal="center" readingOrder="0" shrinkToFit="0" vertical="bottom" wrapText="1"/>
    </xf>
    <xf borderId="4" fillId="3" fontId="5" numFmtId="0" xfId="0" applyAlignment="1" applyBorder="1" applyFont="1">
      <alignment horizontal="right" vertical="bottom"/>
    </xf>
    <xf borderId="4" fillId="3" fontId="6" numFmtId="0" xfId="0" applyAlignment="1" applyBorder="1" applyFont="1">
      <alignment horizontal="center" vertical="bottom"/>
    </xf>
    <xf borderId="4" fillId="3" fontId="7" numFmtId="0" xfId="0" applyAlignment="1" applyBorder="1" applyFont="1">
      <alignment horizontal="right" vertical="bottom"/>
    </xf>
    <xf borderId="4" fillId="3" fontId="7" numFmtId="164" xfId="0" applyAlignment="1" applyBorder="1" applyFont="1" applyNumberFormat="1">
      <alignment horizontal="center" vertical="bottom"/>
    </xf>
    <xf borderId="4" fillId="3" fontId="8" numFmtId="0" xfId="0" applyAlignment="1" applyBorder="1" applyFont="1">
      <alignment horizontal="right" vertical="bottom"/>
    </xf>
    <xf borderId="4" fillId="3" fontId="8" numFmtId="165" xfId="0" applyAlignment="1" applyBorder="1" applyFont="1" applyNumberFormat="1">
      <alignment horizontal="center" vertical="bottom"/>
    </xf>
    <xf borderId="4" fillId="3" fontId="8" numFmtId="0" xfId="0" applyAlignment="1" applyBorder="1" applyFont="1">
      <alignment horizontal="center" vertical="bottom"/>
    </xf>
    <xf borderId="4" fillId="3" fontId="9" numFmtId="0" xfId="0" applyAlignment="1" applyBorder="1" applyFont="1">
      <alignment horizontal="center" vertical="bottom"/>
    </xf>
    <xf borderId="4" fillId="3" fontId="10" numFmtId="165" xfId="0" applyAlignment="1" applyBorder="1" applyFont="1" applyNumberFormat="1">
      <alignment horizontal="center" vertical="bottom"/>
    </xf>
    <xf borderId="4" fillId="3" fontId="9" numFmtId="165" xfId="0" applyAlignment="1" applyBorder="1" applyFont="1" applyNumberFormat="1">
      <alignment horizontal="center" vertical="bottom"/>
    </xf>
    <xf borderId="5" fillId="3" fontId="11" numFmtId="0" xfId="0" applyAlignment="1" applyBorder="1" applyFont="1">
      <alignment horizontal="right" vertical="bottom"/>
    </xf>
    <xf borderId="5" fillId="3" fontId="9" numFmtId="165" xfId="0" applyAlignment="1" applyBorder="1" applyFont="1" applyNumberFormat="1">
      <alignment horizontal="center" vertical="bottom"/>
    </xf>
    <xf borderId="1" fillId="2" fontId="12" numFmtId="0" xfId="0" applyAlignment="1" applyBorder="1" applyFont="1">
      <alignment horizontal="left" readingOrder="0" vertical="bottom"/>
    </xf>
    <xf borderId="6" fillId="3" fontId="11" numFmtId="0" xfId="0" applyAlignment="1" applyBorder="1" applyFont="1">
      <alignment horizontal="right" vertical="bottom"/>
    </xf>
    <xf borderId="6" fillId="3" fontId="9" numFmtId="165" xfId="0" applyAlignment="1" applyBorder="1" applyFont="1" applyNumberFormat="1">
      <alignment horizontal="center" vertical="bottom"/>
    </xf>
    <xf borderId="4" fillId="3" fontId="3" numFmtId="0" xfId="0" applyAlignment="1" applyBorder="1" applyFont="1">
      <alignment readingOrder="0" vertical="bottom"/>
    </xf>
    <xf borderId="4" fillId="3" fontId="4" numFmtId="165" xfId="0" applyAlignment="1" applyBorder="1" applyFont="1" applyNumberFormat="1">
      <alignment horizontal="center" vertical="bottom"/>
    </xf>
    <xf borderId="4" fillId="3" fontId="3" numFmtId="0" xfId="0" applyAlignment="1" applyBorder="1" applyFont="1">
      <alignment vertical="bottom"/>
    </xf>
    <xf borderId="4" fillId="3" fontId="5" numFmtId="0" xfId="0" applyAlignment="1" applyBorder="1" applyFont="1">
      <alignment horizontal="right" readingOrder="0" vertical="bottom"/>
    </xf>
    <xf borderId="4" fillId="3" fontId="5" numFmtId="0" xfId="0" applyAlignment="1" applyBorder="1" applyFont="1">
      <alignment horizontal="center" readingOrder="0" vertical="bottom"/>
    </xf>
    <xf borderId="4" fillId="3" fontId="5" numFmtId="165" xfId="0" applyAlignment="1" applyBorder="1" applyFont="1" applyNumberFormat="1">
      <alignment horizontal="center" vertical="bottom"/>
    </xf>
    <xf borderId="4" fillId="3" fontId="8" numFmtId="0" xfId="0" applyAlignment="1" applyBorder="1" applyFont="1">
      <alignment horizontal="right" vertical="bottom"/>
    </xf>
    <xf borderId="4" fillId="3" fontId="8" numFmtId="0" xfId="0" applyAlignment="1" applyBorder="1" applyFont="1">
      <alignment horizontal="center" vertical="bottom"/>
    </xf>
    <xf borderId="4" fillId="3" fontId="7" numFmtId="0" xfId="0" applyAlignment="1" applyBorder="1" applyFont="1">
      <alignment horizontal="center" readingOrder="0" vertical="bottom"/>
    </xf>
    <xf borderId="4" fillId="3" fontId="8" numFmtId="0" xfId="0" applyAlignment="1" applyBorder="1" applyFont="1">
      <alignment horizontal="center" readingOrder="0" vertical="bottom"/>
    </xf>
    <xf borderId="4" fillId="3" fontId="7" numFmtId="165" xfId="0" applyAlignment="1" applyBorder="1" applyFont="1" applyNumberFormat="1">
      <alignment horizontal="center" vertical="bottom"/>
    </xf>
    <xf borderId="4" fillId="3" fontId="11" numFmtId="0" xfId="0" applyAlignment="1" applyBorder="1" applyFont="1">
      <alignment horizontal="right" vertical="bottom"/>
    </xf>
    <xf borderId="7" fillId="3" fontId="4" numFmtId="165" xfId="0" applyAlignment="1" applyBorder="1" applyFont="1" applyNumberFormat="1">
      <alignment horizontal="center" vertical="bottom"/>
    </xf>
    <xf borderId="7" fillId="3" fontId="4" numFmtId="0" xfId="0" applyAlignment="1" applyBorder="1" applyFont="1">
      <alignment horizontal="center" readingOrder="0" vertical="bottom"/>
    </xf>
    <xf borderId="4" fillId="3" fontId="13" numFmtId="165" xfId="0" applyAlignment="1" applyBorder="1" applyFont="1" applyNumberFormat="1">
      <alignment horizontal="center" vertical="bottom"/>
    </xf>
    <xf borderId="6" fillId="3" fontId="5" numFmtId="0" xfId="0" applyAlignment="1" applyBorder="1" applyFont="1">
      <alignment horizontal="right" readingOrder="0" vertical="bottom"/>
    </xf>
    <xf borderId="8" fillId="3" fontId="4" numFmtId="0" xfId="0" applyAlignment="1" applyBorder="1" applyFont="1">
      <alignment horizontal="center" readingOrder="0" vertical="bottom"/>
    </xf>
    <xf borderId="8" fillId="3" fontId="5" numFmtId="0" xfId="0" applyAlignment="1" applyBorder="1" applyFont="1">
      <alignment horizontal="center" readingOrder="0" vertical="bottom"/>
    </xf>
    <xf borderId="8" fillId="3" fontId="5" numFmtId="164" xfId="0" applyAlignment="1" applyBorder="1" applyFont="1" applyNumberFormat="1">
      <alignment horizontal="center" vertical="bottom"/>
    </xf>
    <xf borderId="6" fillId="3" fontId="7" numFmtId="0" xfId="0" applyAlignment="1" applyBorder="1" applyFont="1">
      <alignment horizontal="right" readingOrder="0" vertical="bottom"/>
    </xf>
    <xf borderId="8" fillId="3" fontId="7" numFmtId="164" xfId="0" applyAlignment="1" applyBorder="1" applyFont="1" applyNumberFormat="1">
      <alignment horizontal="center" vertical="bottom"/>
    </xf>
    <xf borderId="6" fillId="3" fontId="7" numFmtId="0" xfId="0" applyAlignment="1" applyBorder="1" applyFont="1">
      <alignment horizontal="right" vertical="bottom"/>
    </xf>
    <xf borderId="6" fillId="3" fontId="7" numFmtId="164" xfId="0" applyAlignment="1" applyBorder="1" applyFont="1" applyNumberFormat="1">
      <alignment horizontal="center" vertical="bottom"/>
    </xf>
    <xf borderId="8" fillId="3" fontId="7" numFmtId="165" xfId="0" applyAlignment="1" applyBorder="1" applyFont="1" applyNumberFormat="1">
      <alignment horizontal="center" vertical="bottom"/>
    </xf>
    <xf borderId="6" fillId="3" fontId="7" numFmtId="165" xfId="0" applyAlignment="1" applyBorder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5"/>
    <col customWidth="1" min="2" max="3" width="11.13"/>
    <col customWidth="1" min="4" max="4" width="14.38"/>
    <col customWidth="1" min="5" max="13" width="11.1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/>
    </row>
    <row r="3">
      <c r="A3" s="4"/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/>
    </row>
    <row r="4">
      <c r="A4" s="6" t="s">
        <v>23</v>
      </c>
      <c r="B4" s="7">
        <v>1.0</v>
      </c>
      <c r="C4" s="7">
        <v>2.0</v>
      </c>
      <c r="D4" s="7">
        <v>3.0</v>
      </c>
      <c r="E4" s="7">
        <v>4.0</v>
      </c>
      <c r="F4" s="7">
        <v>5.0</v>
      </c>
      <c r="G4" s="7">
        <v>6.0</v>
      </c>
      <c r="H4" s="7">
        <v>7.0</v>
      </c>
      <c r="I4" s="7">
        <v>8.0</v>
      </c>
      <c r="J4" s="7">
        <v>9.0</v>
      </c>
      <c r="K4" s="7">
        <v>10.0</v>
      </c>
      <c r="L4" s="7">
        <v>11.0</v>
      </c>
      <c r="M4" s="7"/>
    </row>
    <row r="5">
      <c r="A5" s="8" t="s">
        <v>24</v>
      </c>
      <c r="B5" s="9">
        <v>45342.51458333333</v>
      </c>
      <c r="C5" s="9">
        <v>45342.50625</v>
      </c>
      <c r="D5" s="9">
        <v>45342.504166666666</v>
      </c>
      <c r="E5" s="9">
        <v>45342.50208333333</v>
      </c>
      <c r="F5" s="9">
        <v>45342.5125</v>
      </c>
      <c r="G5" s="9">
        <v>45342.50833333333</v>
      </c>
      <c r="H5" s="9">
        <v>45342.51875</v>
      </c>
      <c r="I5" s="9">
        <v>45342.51666666667</v>
      </c>
      <c r="J5" s="9">
        <v>45342.510416666664</v>
      </c>
      <c r="K5" s="9">
        <v>45342.5</v>
      </c>
      <c r="L5" s="9">
        <v>45342.520833333336</v>
      </c>
      <c r="M5" s="9"/>
    </row>
    <row r="6">
      <c r="A6" s="8" t="s">
        <v>25</v>
      </c>
      <c r="B6" s="9">
        <v>45342.71527777778</v>
      </c>
      <c r="C6" s="9">
        <v>45342.71041666667</v>
      </c>
      <c r="D6" s="9">
        <v>45342.70694444444</v>
      </c>
      <c r="E6" s="9">
        <v>45342.709027777775</v>
      </c>
      <c r="F6" s="9">
        <v>45342.73402777778</v>
      </c>
      <c r="G6" s="9">
        <v>45342.73055555556</v>
      </c>
      <c r="H6" s="9">
        <v>45342.73333333333</v>
      </c>
      <c r="I6" s="9">
        <v>45342.74722222222</v>
      </c>
      <c r="J6" s="9">
        <v>45342.78333333333</v>
      </c>
      <c r="K6" s="9">
        <v>45342.71666666667</v>
      </c>
      <c r="L6" s="9">
        <v>45342.927777777775</v>
      </c>
      <c r="M6" s="9"/>
    </row>
    <row r="7">
      <c r="A7" s="10" t="s">
        <v>26</v>
      </c>
      <c r="B7" s="11">
        <f t="shared" ref="B7:L7" si="1">IFERROR(B6-B5,"-")</f>
        <v>0.2006944445</v>
      </c>
      <c r="C7" s="11">
        <f t="shared" si="1"/>
        <v>0.2041666667</v>
      </c>
      <c r="D7" s="11">
        <f t="shared" si="1"/>
        <v>0.2027777778</v>
      </c>
      <c r="E7" s="11">
        <f t="shared" si="1"/>
        <v>0.2069444444</v>
      </c>
      <c r="F7" s="11">
        <f t="shared" si="1"/>
        <v>0.2215277778</v>
      </c>
      <c r="G7" s="11">
        <f t="shared" si="1"/>
        <v>0.2222222222</v>
      </c>
      <c r="H7" s="11">
        <f t="shared" si="1"/>
        <v>0.2145833333</v>
      </c>
      <c r="I7" s="11">
        <f t="shared" si="1"/>
        <v>0.2305555556</v>
      </c>
      <c r="J7" s="11">
        <f t="shared" si="1"/>
        <v>0.2729166667</v>
      </c>
      <c r="K7" s="11">
        <f t="shared" si="1"/>
        <v>0.2166666667</v>
      </c>
      <c r="L7" s="11">
        <f t="shared" si="1"/>
        <v>0.4069444444</v>
      </c>
      <c r="M7" s="11"/>
    </row>
    <row r="8">
      <c r="A8" s="8" t="s">
        <v>27</v>
      </c>
      <c r="B8" s="9">
        <v>45342.84166666667</v>
      </c>
      <c r="C8" s="9">
        <v>45342.84305555555</v>
      </c>
      <c r="D8" s="9">
        <v>45342.80763888889</v>
      </c>
      <c r="E8" s="9">
        <v>45342.71597222222</v>
      </c>
      <c r="F8" s="9">
        <v>45342.86111111111</v>
      </c>
      <c r="G8" s="9">
        <v>45342.731944444444</v>
      </c>
      <c r="H8" s="9">
        <v>45342.90625</v>
      </c>
      <c r="I8" s="9">
        <v>45342.941666666666</v>
      </c>
      <c r="J8" s="9">
        <v>45342.9625</v>
      </c>
      <c r="K8" s="9">
        <v>45342.88611111111</v>
      </c>
      <c r="L8" s="9">
        <v>45343.294444444444</v>
      </c>
      <c r="M8" s="9"/>
    </row>
    <row r="9">
      <c r="A9" s="10" t="s">
        <v>28</v>
      </c>
      <c r="B9" s="11">
        <f t="shared" ref="B9:K9" si="2">IFERROR(B8-B6,"-")</f>
        <v>0.1263888889</v>
      </c>
      <c r="C9" s="11">
        <f t="shared" si="2"/>
        <v>0.1326388889</v>
      </c>
      <c r="D9" s="11">
        <f t="shared" si="2"/>
        <v>0.1006944444</v>
      </c>
      <c r="E9" s="11">
        <f t="shared" si="2"/>
        <v>0.006944444445</v>
      </c>
      <c r="F9" s="11">
        <f t="shared" si="2"/>
        <v>0.1270833333</v>
      </c>
      <c r="G9" s="11">
        <f t="shared" si="2"/>
        <v>0.001388888886</v>
      </c>
      <c r="H9" s="11">
        <f t="shared" si="2"/>
        <v>0.1729166667</v>
      </c>
      <c r="I9" s="11">
        <f t="shared" si="2"/>
        <v>0.1944444444</v>
      </c>
      <c r="J9" s="11">
        <f t="shared" si="2"/>
        <v>0.1791666667</v>
      </c>
      <c r="K9" s="11">
        <f t="shared" si="2"/>
        <v>0.1694444444</v>
      </c>
      <c r="L9" s="11">
        <f>IFERROR(L8-L6,"0")</f>
        <v>0.3666666667</v>
      </c>
      <c r="M9" s="11"/>
    </row>
    <row r="10">
      <c r="A10" s="10" t="s">
        <v>29</v>
      </c>
      <c r="B10" s="12">
        <v>10.0</v>
      </c>
      <c r="C10" s="12">
        <v>9.0</v>
      </c>
      <c r="D10" s="12">
        <v>10.0</v>
      </c>
      <c r="E10" s="12">
        <v>10.0</v>
      </c>
      <c r="F10" s="12">
        <v>10.0</v>
      </c>
      <c r="G10" s="12">
        <v>10.0</v>
      </c>
      <c r="H10" s="12">
        <v>10.0</v>
      </c>
      <c r="I10" s="12">
        <v>10.0</v>
      </c>
      <c r="J10" s="12">
        <v>10.0</v>
      </c>
      <c r="K10" s="12">
        <v>10.0</v>
      </c>
      <c r="L10" s="12">
        <v>10.0</v>
      </c>
      <c r="M10" s="12"/>
    </row>
    <row r="11">
      <c r="A11" s="8" t="s">
        <v>30</v>
      </c>
      <c r="B11" s="9">
        <v>45342.94375</v>
      </c>
      <c r="C11" s="9">
        <v>45342.94513888889</v>
      </c>
      <c r="D11" s="9">
        <v>45342.91180555556</v>
      </c>
      <c r="E11" s="9">
        <v>45342.83888888889</v>
      </c>
      <c r="F11" s="9">
        <v>45342.95486111111</v>
      </c>
      <c r="G11" s="9">
        <v>45342.853472222225</v>
      </c>
      <c r="H11" s="9">
        <v>45343.02361111111</v>
      </c>
      <c r="I11" s="9">
        <v>45343.05972222222</v>
      </c>
      <c r="J11" s="9">
        <v>45343.10208333333</v>
      </c>
      <c r="K11" s="9">
        <v>45343.004166666666</v>
      </c>
      <c r="L11" s="9">
        <v>45343.475694444445</v>
      </c>
      <c r="M11" s="9"/>
    </row>
    <row r="12">
      <c r="A12" s="10" t="s">
        <v>26</v>
      </c>
      <c r="B12" s="11">
        <f t="shared" ref="B12:K12" si="3">IFERROR(B11-B8,"-")</f>
        <v>0.1020833333</v>
      </c>
      <c r="C12" s="11">
        <f t="shared" si="3"/>
        <v>0.1020833333</v>
      </c>
      <c r="D12" s="11">
        <f t="shared" si="3"/>
        <v>0.1041666667</v>
      </c>
      <c r="E12" s="11">
        <f t="shared" si="3"/>
        <v>0.1229166667</v>
      </c>
      <c r="F12" s="11">
        <f t="shared" si="3"/>
        <v>0.09375</v>
      </c>
      <c r="G12" s="11">
        <f t="shared" si="3"/>
        <v>0.1215277778</v>
      </c>
      <c r="H12" s="11">
        <f t="shared" si="3"/>
        <v>0.1173611111</v>
      </c>
      <c r="I12" s="11">
        <f t="shared" si="3"/>
        <v>0.1180555556</v>
      </c>
      <c r="J12" s="11">
        <f t="shared" si="3"/>
        <v>0.1395833333</v>
      </c>
      <c r="K12" s="11">
        <f t="shared" si="3"/>
        <v>0.1180555556</v>
      </c>
      <c r="L12" s="11">
        <f>IFERROR(L11-L8,"0")</f>
        <v>0.18125</v>
      </c>
      <c r="M12" s="11"/>
    </row>
    <row r="13">
      <c r="A13" s="8" t="s">
        <v>31</v>
      </c>
      <c r="B13" s="9">
        <v>45342.94375</v>
      </c>
      <c r="C13" s="9">
        <v>45342.947222222225</v>
      </c>
      <c r="D13" s="9">
        <v>45342.9125</v>
      </c>
      <c r="E13" s="9">
        <v>45343.024305555555</v>
      </c>
      <c r="F13" s="9">
        <v>45342.99652777778</v>
      </c>
      <c r="G13" s="9">
        <v>45343.021527777775</v>
      </c>
      <c r="H13" s="9">
        <v>45343.02916666667</v>
      </c>
      <c r="I13" s="9">
        <v>45343.17222222222</v>
      </c>
      <c r="J13" s="9">
        <v>45343.10763888889</v>
      </c>
      <c r="K13" s="9">
        <v>45343.00555555556</v>
      </c>
      <c r="L13" s="9">
        <v>45343.66458333333</v>
      </c>
      <c r="M13" s="9"/>
    </row>
    <row r="14">
      <c r="A14" s="10" t="s">
        <v>28</v>
      </c>
      <c r="B14" s="11">
        <f t="shared" ref="B14:K14" si="4">IFERROR(B13-B11,"-")</f>
        <v>0</v>
      </c>
      <c r="C14" s="11">
        <f t="shared" si="4"/>
        <v>0.002083333333</v>
      </c>
      <c r="D14" s="11">
        <f t="shared" si="4"/>
        <v>0.0006944444394</v>
      </c>
      <c r="E14" s="11">
        <f t="shared" si="4"/>
        <v>0.1854166667</v>
      </c>
      <c r="F14" s="11">
        <f t="shared" si="4"/>
        <v>0.04166666667</v>
      </c>
      <c r="G14" s="11">
        <f t="shared" si="4"/>
        <v>0.1680555556</v>
      </c>
      <c r="H14" s="11">
        <f t="shared" si="4"/>
        <v>0.005555555559</v>
      </c>
      <c r="I14" s="11">
        <f t="shared" si="4"/>
        <v>0.1125</v>
      </c>
      <c r="J14" s="11">
        <f t="shared" si="4"/>
        <v>0.005555555559</v>
      </c>
      <c r="K14" s="11">
        <f t="shared" si="4"/>
        <v>0.001388888893</v>
      </c>
      <c r="L14" s="11">
        <f>IFERROR(L13-L11,"0")</f>
        <v>0.1888888889</v>
      </c>
      <c r="M14" s="11"/>
    </row>
    <row r="15">
      <c r="A15" s="10" t="s">
        <v>29</v>
      </c>
      <c r="B15" s="12">
        <v>10.0</v>
      </c>
      <c r="C15" s="12">
        <v>9.0</v>
      </c>
      <c r="D15" s="12">
        <v>10.0</v>
      </c>
      <c r="E15" s="12">
        <v>9.0</v>
      </c>
      <c r="F15" s="12">
        <v>10.0</v>
      </c>
      <c r="G15" s="12">
        <v>10.0</v>
      </c>
      <c r="H15" s="12">
        <v>9.0</v>
      </c>
      <c r="I15" s="12">
        <v>9.0</v>
      </c>
      <c r="J15" s="12">
        <v>10.0</v>
      </c>
      <c r="K15" s="12">
        <v>10.0</v>
      </c>
      <c r="L15" s="12">
        <v>10.0</v>
      </c>
      <c r="M15" s="12"/>
    </row>
    <row r="16">
      <c r="A16" s="8" t="s">
        <v>25</v>
      </c>
      <c r="B16" s="9">
        <v>45343.052083333336</v>
      </c>
      <c r="C16" s="9">
        <v>45343.05763888889</v>
      </c>
      <c r="D16" s="9">
        <v>45343.024305555555</v>
      </c>
      <c r="E16" s="9">
        <v>45343.152083333334</v>
      </c>
      <c r="F16" s="9">
        <v>45343.095138888886</v>
      </c>
      <c r="G16" s="9">
        <v>45343.14097222222</v>
      </c>
      <c r="H16" s="9">
        <v>45343.157638888886</v>
      </c>
      <c r="I16" s="9">
        <v>45343.294444444444</v>
      </c>
      <c r="J16" s="9">
        <v>45343.26527777778</v>
      </c>
      <c r="K16" s="9">
        <v>45343.135416666664</v>
      </c>
      <c r="L16" s="9">
        <v>45343.85902777778</v>
      </c>
      <c r="M16" s="9"/>
    </row>
    <row r="17">
      <c r="A17" s="10" t="s">
        <v>26</v>
      </c>
      <c r="B17" s="11">
        <f t="shared" ref="B17:H17" si="5">IFERROR(B16-B13,"-")</f>
        <v>0.1083333333</v>
      </c>
      <c r="C17" s="11">
        <f t="shared" si="5"/>
        <v>0.1104166667</v>
      </c>
      <c r="D17" s="11">
        <f t="shared" si="5"/>
        <v>0.1118055556</v>
      </c>
      <c r="E17" s="11">
        <f t="shared" si="5"/>
        <v>0.1277777778</v>
      </c>
      <c r="F17" s="11">
        <f t="shared" si="5"/>
        <v>0.09861111111</v>
      </c>
      <c r="G17" s="11">
        <f t="shared" si="5"/>
        <v>0.1194444444</v>
      </c>
      <c r="H17" s="11">
        <f t="shared" si="5"/>
        <v>0.1284722222</v>
      </c>
      <c r="I17" s="11">
        <f t="shared" ref="I17:J17" si="6">IFERROR(I16-I13,"0")</f>
        <v>0.1222222222</v>
      </c>
      <c r="J17" s="11">
        <f t="shared" si="6"/>
        <v>0.1576388889</v>
      </c>
      <c r="K17" s="11">
        <f>IFERROR(K16-K13,"-")</f>
        <v>0.1298611111</v>
      </c>
      <c r="L17" s="11">
        <f>IFERROR(L16-L13,"0")</f>
        <v>0.1944444444</v>
      </c>
      <c r="M17" s="11"/>
    </row>
    <row r="18">
      <c r="A18" s="8" t="s">
        <v>27</v>
      </c>
      <c r="B18" s="9">
        <v>45343.16805555556</v>
      </c>
      <c r="C18" s="9">
        <v>45343.17638888889</v>
      </c>
      <c r="D18" s="9">
        <v>45343.16458333333</v>
      </c>
      <c r="E18" s="9">
        <v>45343.15972222222</v>
      </c>
      <c r="F18" s="9">
        <v>45343.27638888889</v>
      </c>
      <c r="G18" s="9">
        <v>45343.146527777775</v>
      </c>
      <c r="H18" s="9">
        <v>45343.45486111111</v>
      </c>
      <c r="I18" s="9">
        <v>45343.4875</v>
      </c>
      <c r="J18" s="9">
        <v>45343.50486111111</v>
      </c>
      <c r="K18" s="9">
        <v>45343.728472222225</v>
      </c>
      <c r="L18" s="9">
        <v>45343.88680555556</v>
      </c>
      <c r="M18" s="9"/>
    </row>
    <row r="19">
      <c r="A19" s="10" t="s">
        <v>28</v>
      </c>
      <c r="B19" s="11">
        <f t="shared" ref="B19:E19" si="7">IFERROR(B18-B16,"-")</f>
        <v>0.1159722222</v>
      </c>
      <c r="C19" s="11">
        <f t="shared" si="7"/>
        <v>0.11875</v>
      </c>
      <c r="D19" s="11">
        <f t="shared" si="7"/>
        <v>0.1402777778</v>
      </c>
      <c r="E19" s="11">
        <f t="shared" si="7"/>
        <v>0.007638888885</v>
      </c>
      <c r="F19" s="11">
        <f>IFERROR(F18-F16,"0")</f>
        <v>0.18125</v>
      </c>
      <c r="G19" s="11">
        <f>IFERROR(G18-G16,"-")</f>
        <v>0.005555555552</v>
      </c>
      <c r="H19" s="11">
        <f t="shared" ref="H19:L19" si="8">IFERROR(H18-H16,"0")</f>
        <v>0.2972222222</v>
      </c>
      <c r="I19" s="11">
        <f t="shared" si="8"/>
        <v>0.1930555556</v>
      </c>
      <c r="J19" s="11">
        <f t="shared" si="8"/>
        <v>0.2395833333</v>
      </c>
      <c r="K19" s="11">
        <f t="shared" si="8"/>
        <v>0.5930555556</v>
      </c>
      <c r="L19" s="11">
        <f t="shared" si="8"/>
        <v>0.02777777778</v>
      </c>
      <c r="M19" s="11"/>
    </row>
    <row r="20">
      <c r="A20" s="10" t="s">
        <v>29</v>
      </c>
      <c r="B20" s="12">
        <v>8.0</v>
      </c>
      <c r="C20" s="12">
        <v>9.0</v>
      </c>
      <c r="D20" s="12">
        <v>9.0</v>
      </c>
      <c r="E20" s="12">
        <v>9.0</v>
      </c>
      <c r="F20" s="12">
        <v>9.0</v>
      </c>
      <c r="G20" s="12">
        <v>10.0</v>
      </c>
      <c r="H20" s="12">
        <v>7.0</v>
      </c>
      <c r="I20" s="12">
        <v>8.0</v>
      </c>
      <c r="J20" s="12">
        <v>10.0</v>
      </c>
      <c r="K20" s="12">
        <v>5.0</v>
      </c>
      <c r="L20" s="12">
        <v>10.0</v>
      </c>
      <c r="M20" s="12"/>
    </row>
    <row r="21">
      <c r="A21" s="8" t="s">
        <v>30</v>
      </c>
      <c r="B21" s="9">
        <v>45343.28958333333</v>
      </c>
      <c r="C21" s="9">
        <v>45343.29027777778</v>
      </c>
      <c r="D21" s="9">
        <v>45343.28194444445</v>
      </c>
      <c r="E21" s="9">
        <v>45343.28680555556</v>
      </c>
      <c r="F21" s="9">
        <v>45343.39513888889</v>
      </c>
      <c r="G21" s="9">
        <v>45343.288194444445</v>
      </c>
      <c r="H21" s="9">
        <v>45343.580555555556</v>
      </c>
      <c r="I21" s="9">
        <v>45343.62708333333</v>
      </c>
      <c r="J21" s="9">
        <v>45343.65833333333</v>
      </c>
      <c r="K21" s="9">
        <v>45343.884722222225</v>
      </c>
      <c r="L21" s="9">
        <v>45344.243055555555</v>
      </c>
      <c r="M21" s="9"/>
    </row>
    <row r="22">
      <c r="A22" s="10" t="s">
        <v>26</v>
      </c>
      <c r="B22" s="11">
        <f t="shared" ref="B22:L22" si="9">IFERROR(B21-B18,"0")</f>
        <v>0.1215277778</v>
      </c>
      <c r="C22" s="11">
        <f t="shared" si="9"/>
        <v>0.1138888889</v>
      </c>
      <c r="D22" s="11">
        <f t="shared" si="9"/>
        <v>0.1173611111</v>
      </c>
      <c r="E22" s="11">
        <f t="shared" si="9"/>
        <v>0.1270833333</v>
      </c>
      <c r="F22" s="11">
        <f t="shared" si="9"/>
        <v>0.11875</v>
      </c>
      <c r="G22" s="11">
        <f t="shared" si="9"/>
        <v>0.1416666667</v>
      </c>
      <c r="H22" s="11">
        <f t="shared" si="9"/>
        <v>0.1256944444</v>
      </c>
      <c r="I22" s="11">
        <f t="shared" si="9"/>
        <v>0.1395833333</v>
      </c>
      <c r="J22" s="11">
        <f t="shared" si="9"/>
        <v>0.1534722222</v>
      </c>
      <c r="K22" s="11">
        <f t="shared" si="9"/>
        <v>0.15625</v>
      </c>
      <c r="L22" s="11">
        <f t="shared" si="9"/>
        <v>0.35625</v>
      </c>
      <c r="M22" s="11"/>
    </row>
    <row r="23">
      <c r="A23" s="8" t="s">
        <v>31</v>
      </c>
      <c r="B23" s="9">
        <v>45343.29027777778</v>
      </c>
      <c r="C23" s="9">
        <v>45343.290972222225</v>
      </c>
      <c r="D23" s="9">
        <v>45343.28402777778</v>
      </c>
      <c r="E23" s="9">
        <v>45343.29305555556</v>
      </c>
      <c r="F23" s="9">
        <v>45343.39513888889</v>
      </c>
      <c r="G23" s="9">
        <v>45343.39791666667</v>
      </c>
      <c r="H23" s="9">
        <v>45343.58611111111</v>
      </c>
      <c r="I23" s="9">
        <v>45343.864583333336</v>
      </c>
      <c r="J23" s="9">
        <v>45343.66388888889</v>
      </c>
      <c r="K23" s="9">
        <v>45343.884722222225</v>
      </c>
      <c r="L23" s="9">
        <v>45344.42361111111</v>
      </c>
      <c r="M23" s="9"/>
    </row>
    <row r="24">
      <c r="A24" s="10" t="s">
        <v>28</v>
      </c>
      <c r="B24" s="11">
        <f t="shared" ref="B24:L24" si="10">IFERROR(B23-B21,"0")</f>
        <v>0.0006944444467</v>
      </c>
      <c r="C24" s="11">
        <f t="shared" si="10"/>
        <v>0.0006944444467</v>
      </c>
      <c r="D24" s="11">
        <f t="shared" si="10"/>
        <v>0.002083333333</v>
      </c>
      <c r="E24" s="11">
        <f t="shared" si="10"/>
        <v>0.006249999999</v>
      </c>
      <c r="F24" s="11">
        <f t="shared" si="10"/>
        <v>0</v>
      </c>
      <c r="G24" s="11">
        <f t="shared" si="10"/>
        <v>0.1097222222</v>
      </c>
      <c r="H24" s="11">
        <f t="shared" si="10"/>
        <v>0.005555555552</v>
      </c>
      <c r="I24" s="11">
        <f t="shared" si="10"/>
        <v>0.2375</v>
      </c>
      <c r="J24" s="11">
        <f t="shared" si="10"/>
        <v>0.005555555559</v>
      </c>
      <c r="K24" s="11">
        <f t="shared" si="10"/>
        <v>0</v>
      </c>
      <c r="L24" s="11">
        <f t="shared" si="10"/>
        <v>0.1805555556</v>
      </c>
      <c r="M24" s="11"/>
    </row>
    <row r="25">
      <c r="A25" s="10" t="s">
        <v>29</v>
      </c>
      <c r="B25" s="12">
        <v>8.0</v>
      </c>
      <c r="C25" s="12">
        <v>9.0</v>
      </c>
      <c r="D25" s="12">
        <v>9.0</v>
      </c>
      <c r="E25" s="12">
        <v>9.0</v>
      </c>
      <c r="F25" s="12">
        <v>9.0</v>
      </c>
      <c r="G25" s="12">
        <v>7.0</v>
      </c>
      <c r="H25" s="12">
        <v>7.0</v>
      </c>
      <c r="I25" s="12">
        <v>8.0</v>
      </c>
      <c r="J25" s="12">
        <v>10.0</v>
      </c>
      <c r="K25" s="12">
        <v>5.0</v>
      </c>
      <c r="L25" s="12">
        <v>10.0</v>
      </c>
      <c r="M25" s="12"/>
    </row>
    <row r="26">
      <c r="A26" s="8" t="s">
        <v>25</v>
      </c>
      <c r="B26" s="9">
        <v>45343.407638888886</v>
      </c>
      <c r="C26" s="9">
        <v>45343.41388888889</v>
      </c>
      <c r="D26" s="9">
        <v>45343.39861111111</v>
      </c>
      <c r="E26" s="9">
        <v>45343.42986111111</v>
      </c>
      <c r="F26" s="9">
        <v>45343.527083333334</v>
      </c>
      <c r="G26" s="9">
        <v>45343.54027777778</v>
      </c>
      <c r="H26" s="9">
        <v>45343.71527777778</v>
      </c>
      <c r="I26" s="9">
        <v>45343.979166666664</v>
      </c>
      <c r="J26" s="9">
        <v>45343.83125</v>
      </c>
      <c r="K26" s="9">
        <v>45344.135416666664</v>
      </c>
      <c r="L26" s="9">
        <v>45344.65416666667</v>
      </c>
      <c r="M26" s="9"/>
    </row>
    <row r="27">
      <c r="A27" s="10" t="s">
        <v>26</v>
      </c>
      <c r="B27" s="11">
        <f t="shared" ref="B27:L27" si="11">IFERROR(B26-B23,"0")</f>
        <v>0.1173611111</v>
      </c>
      <c r="C27" s="11">
        <f t="shared" si="11"/>
        <v>0.1229166667</v>
      </c>
      <c r="D27" s="11">
        <f t="shared" si="11"/>
        <v>0.1145833333</v>
      </c>
      <c r="E27" s="11">
        <f t="shared" si="11"/>
        <v>0.1368055556</v>
      </c>
      <c r="F27" s="11">
        <f t="shared" si="11"/>
        <v>0.1319444444</v>
      </c>
      <c r="G27" s="11">
        <f t="shared" si="11"/>
        <v>0.1423611111</v>
      </c>
      <c r="H27" s="11">
        <f t="shared" si="11"/>
        <v>0.1291666667</v>
      </c>
      <c r="I27" s="11">
        <f t="shared" si="11"/>
        <v>0.1145833333</v>
      </c>
      <c r="J27" s="11">
        <f t="shared" si="11"/>
        <v>0.1673611111</v>
      </c>
      <c r="K27" s="11">
        <f t="shared" si="11"/>
        <v>0.2506944444</v>
      </c>
      <c r="L27" s="11">
        <f t="shared" si="11"/>
        <v>0.2305555556</v>
      </c>
      <c r="M27" s="11"/>
    </row>
    <row r="28">
      <c r="A28" s="8" t="s">
        <v>27</v>
      </c>
      <c r="B28" s="9">
        <v>45343.62222222222</v>
      </c>
      <c r="C28" s="9">
        <v>45343.63680555556</v>
      </c>
      <c r="D28" s="9">
        <v>45343.623611111114</v>
      </c>
      <c r="E28" s="9">
        <v>45343.65694444445</v>
      </c>
      <c r="F28" s="9">
        <v>45343.745833333334</v>
      </c>
      <c r="G28" s="9">
        <v>45343.77569444444</v>
      </c>
      <c r="H28" s="9">
        <v>45344.020833333336</v>
      </c>
      <c r="I28" s="9">
        <v>45344.191666666666</v>
      </c>
      <c r="J28" s="9">
        <v>45344.334027777775</v>
      </c>
      <c r="K28" s="9">
        <v>45344.37430555555</v>
      </c>
      <c r="L28" s="9">
        <v>45345.09722222222</v>
      </c>
      <c r="M28" s="9"/>
    </row>
    <row r="29">
      <c r="A29" s="10" t="s">
        <v>28</v>
      </c>
      <c r="B29" s="11">
        <f t="shared" ref="B29:L29" si="12">IFERROR(B28-B26,"0")</f>
        <v>0.2145833333</v>
      </c>
      <c r="C29" s="11">
        <f t="shared" si="12"/>
        <v>0.2229166667</v>
      </c>
      <c r="D29" s="11">
        <f t="shared" si="12"/>
        <v>0.225</v>
      </c>
      <c r="E29" s="11">
        <f t="shared" si="12"/>
        <v>0.2270833333</v>
      </c>
      <c r="F29" s="11">
        <f t="shared" si="12"/>
        <v>0.21875</v>
      </c>
      <c r="G29" s="11">
        <f t="shared" si="12"/>
        <v>0.2354166667</v>
      </c>
      <c r="H29" s="11">
        <f t="shared" si="12"/>
        <v>0.3055555556</v>
      </c>
      <c r="I29" s="11">
        <f t="shared" si="12"/>
        <v>0.2125</v>
      </c>
      <c r="J29" s="11">
        <f t="shared" si="12"/>
        <v>0.5027777778</v>
      </c>
      <c r="K29" s="11">
        <f t="shared" si="12"/>
        <v>0.2388888889</v>
      </c>
      <c r="L29" s="11">
        <f t="shared" si="12"/>
        <v>0.4430555556</v>
      </c>
      <c r="M29" s="11"/>
    </row>
    <row r="30">
      <c r="A30" s="10" t="s">
        <v>29</v>
      </c>
      <c r="B30" s="12">
        <v>8.0</v>
      </c>
      <c r="C30" s="12">
        <v>8.0</v>
      </c>
      <c r="D30" s="12">
        <v>6.0</v>
      </c>
      <c r="E30" s="13">
        <v>8.0</v>
      </c>
      <c r="F30" s="12">
        <v>8.0</v>
      </c>
      <c r="G30" s="12">
        <v>5.0</v>
      </c>
      <c r="H30" s="12">
        <v>6.0</v>
      </c>
      <c r="I30" s="12">
        <v>8.0</v>
      </c>
      <c r="J30" s="12">
        <v>10.0</v>
      </c>
      <c r="K30" s="12">
        <v>5.0</v>
      </c>
      <c r="L30" s="12">
        <v>10.0</v>
      </c>
      <c r="M30" s="12"/>
    </row>
    <row r="31">
      <c r="A31" s="8" t="s">
        <v>32</v>
      </c>
      <c r="B31" s="9">
        <v>45343.864583333336</v>
      </c>
      <c r="C31" s="9">
        <v>45343.888194444444</v>
      </c>
      <c r="D31" s="9">
        <v>45343.893055555556</v>
      </c>
      <c r="E31" s="9">
        <v>45343.94097222222</v>
      </c>
      <c r="F31" s="9">
        <v>45344.001388888886</v>
      </c>
      <c r="G31" s="9">
        <v>45344.03472222222</v>
      </c>
      <c r="H31" s="9">
        <v>45344.24236111111</v>
      </c>
      <c r="I31" s="9">
        <v>45344.57847222222</v>
      </c>
      <c r="J31" s="9">
        <v>45344.65277777778</v>
      </c>
      <c r="K31" s="9">
        <v>45344.69236111111</v>
      </c>
      <c r="L31" s="9">
        <v>45345.441666666666</v>
      </c>
      <c r="M31" s="9"/>
    </row>
    <row r="32">
      <c r="A32" s="10" t="s">
        <v>26</v>
      </c>
      <c r="B32" s="11">
        <f t="shared" ref="B32:L32" si="13">IFERROR(B31-B28,"0")</f>
        <v>0.2423611111</v>
      </c>
      <c r="C32" s="11">
        <f t="shared" si="13"/>
        <v>0.2513888889</v>
      </c>
      <c r="D32" s="11">
        <f t="shared" si="13"/>
        <v>0.2694444444</v>
      </c>
      <c r="E32" s="11">
        <f t="shared" si="13"/>
        <v>0.2840277778</v>
      </c>
      <c r="F32" s="11">
        <f t="shared" si="13"/>
        <v>0.2555555556</v>
      </c>
      <c r="G32" s="11">
        <f t="shared" si="13"/>
        <v>0.2590277778</v>
      </c>
      <c r="H32" s="11">
        <f t="shared" si="13"/>
        <v>0.2215277778</v>
      </c>
      <c r="I32" s="11">
        <f t="shared" si="13"/>
        <v>0.3868055556</v>
      </c>
      <c r="J32" s="11">
        <f t="shared" si="13"/>
        <v>0.31875</v>
      </c>
      <c r="K32" s="11">
        <f t="shared" si="13"/>
        <v>0.3180555556</v>
      </c>
      <c r="L32" s="11">
        <f t="shared" si="13"/>
        <v>0.3444444444</v>
      </c>
      <c r="M32" s="11"/>
    </row>
    <row r="33">
      <c r="A33" s="8" t="s">
        <v>33</v>
      </c>
      <c r="B33" s="14">
        <f t="shared" ref="B33:L33" si="14">IFERROR(B7+B12+B17+B22+B27+B32,"-")</f>
        <v>0.8923611111</v>
      </c>
      <c r="C33" s="14">
        <f t="shared" si="14"/>
        <v>0.9048611111</v>
      </c>
      <c r="D33" s="14">
        <f t="shared" si="14"/>
        <v>0.9201388889</v>
      </c>
      <c r="E33" s="14">
        <f t="shared" si="14"/>
        <v>1.005555556</v>
      </c>
      <c r="F33" s="14">
        <f t="shared" si="14"/>
        <v>0.9201388889</v>
      </c>
      <c r="G33" s="14">
        <f t="shared" si="14"/>
        <v>1.00625</v>
      </c>
      <c r="H33" s="14">
        <f t="shared" si="14"/>
        <v>0.9368055555</v>
      </c>
      <c r="I33" s="14">
        <f t="shared" si="14"/>
        <v>1.111805556</v>
      </c>
      <c r="J33" s="14">
        <f t="shared" si="14"/>
        <v>1.209722222</v>
      </c>
      <c r="K33" s="14">
        <f t="shared" si="14"/>
        <v>1.189583333</v>
      </c>
      <c r="L33" s="14">
        <f t="shared" si="14"/>
        <v>1.713888889</v>
      </c>
      <c r="M33" s="15"/>
    </row>
    <row r="34">
      <c r="A34" s="8" t="s">
        <v>34</v>
      </c>
      <c r="B34" s="14">
        <f t="shared" ref="B34:L34" si="15">IFERROR(B7+B9+B12+B14+B17+B19+B22+B24+B27+B29+B32,"-")</f>
        <v>1.35</v>
      </c>
      <c r="C34" s="14">
        <f t="shared" si="15"/>
        <v>1.381944444</v>
      </c>
      <c r="D34" s="14">
        <f t="shared" si="15"/>
        <v>1.388888889</v>
      </c>
      <c r="E34" s="14">
        <f t="shared" si="15"/>
        <v>1.438888889</v>
      </c>
      <c r="F34" s="14">
        <f t="shared" si="15"/>
        <v>1.488888889</v>
      </c>
      <c r="G34" s="14">
        <f t="shared" si="15"/>
        <v>1.526388889</v>
      </c>
      <c r="H34" s="14">
        <f t="shared" si="15"/>
        <v>1.723611111</v>
      </c>
      <c r="I34" s="14">
        <f t="shared" si="15"/>
        <v>2.061805556</v>
      </c>
      <c r="J34" s="14">
        <f t="shared" si="15"/>
        <v>2.142361111</v>
      </c>
      <c r="K34" s="14">
        <f t="shared" si="15"/>
        <v>2.192361111</v>
      </c>
      <c r="L34" s="14">
        <f t="shared" si="15"/>
        <v>2.920833333</v>
      </c>
      <c r="M34" s="15"/>
    </row>
    <row r="3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>
      <c r="A36" s="18" t="s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>
      <c r="A38" s="21"/>
      <c r="B38" s="22" t="s">
        <v>36</v>
      </c>
      <c r="C38" s="22" t="s">
        <v>37</v>
      </c>
      <c r="D38" s="22" t="s">
        <v>38</v>
      </c>
      <c r="E38" s="22" t="s">
        <v>39</v>
      </c>
      <c r="F38" s="22" t="s">
        <v>40</v>
      </c>
      <c r="G38" s="22" t="s">
        <v>41</v>
      </c>
      <c r="H38" s="22" t="s">
        <v>42</v>
      </c>
      <c r="I38" s="22" t="s">
        <v>43</v>
      </c>
      <c r="J38" s="22" t="s">
        <v>44</v>
      </c>
      <c r="K38" s="22" t="s">
        <v>45</v>
      </c>
      <c r="L38" s="22" t="s">
        <v>46</v>
      </c>
      <c r="M38" s="22" t="s">
        <v>47</v>
      </c>
    </row>
    <row r="39">
      <c r="A39" s="23"/>
      <c r="B39" s="22" t="s">
        <v>48</v>
      </c>
      <c r="C39" s="22" t="s">
        <v>49</v>
      </c>
      <c r="D39" s="22" t="s">
        <v>50</v>
      </c>
      <c r="E39" s="22" t="s">
        <v>51</v>
      </c>
      <c r="F39" s="22" t="s">
        <v>19</v>
      </c>
      <c r="G39" s="22" t="s">
        <v>52</v>
      </c>
      <c r="H39" s="22" t="s">
        <v>53</v>
      </c>
      <c r="I39" s="22" t="s">
        <v>54</v>
      </c>
      <c r="J39" s="22" t="s">
        <v>55</v>
      </c>
      <c r="K39" s="22" t="s">
        <v>56</v>
      </c>
      <c r="L39" s="22" t="s">
        <v>57</v>
      </c>
      <c r="M39" s="22" t="s">
        <v>58</v>
      </c>
    </row>
    <row r="40">
      <c r="A40" s="24" t="s">
        <v>59</v>
      </c>
      <c r="B40" s="25">
        <v>1.0</v>
      </c>
      <c r="C40" s="25">
        <v>2.0</v>
      </c>
      <c r="D40" s="25">
        <v>3.0</v>
      </c>
      <c r="E40" s="25">
        <v>4.0</v>
      </c>
      <c r="F40" s="25">
        <v>5.0</v>
      </c>
      <c r="G40" s="25">
        <v>6.0</v>
      </c>
      <c r="H40" s="25">
        <v>7.0</v>
      </c>
      <c r="I40" s="25">
        <v>8.0</v>
      </c>
      <c r="J40" s="25">
        <v>9.0</v>
      </c>
      <c r="K40" s="25">
        <v>10.0</v>
      </c>
      <c r="L40" s="25">
        <v>11.0</v>
      </c>
      <c r="M40" s="26" t="s">
        <v>60</v>
      </c>
    </row>
    <row r="41">
      <c r="A41" s="8" t="s">
        <v>61</v>
      </c>
      <c r="B41" s="9">
        <v>45344.50833333333</v>
      </c>
      <c r="C41" s="9">
        <v>45344.509722222225</v>
      </c>
      <c r="D41" s="9">
        <v>45344.51527777778</v>
      </c>
      <c r="E41" s="9">
        <v>45344.51111111111</v>
      </c>
      <c r="F41" s="9">
        <v>45344.50555555556</v>
      </c>
      <c r="G41" s="9">
        <v>45344.506944444445</v>
      </c>
      <c r="H41" s="9">
        <v>45344.5</v>
      </c>
      <c r="I41" s="9">
        <v>45344.51388888889</v>
      </c>
      <c r="J41" s="9">
        <v>45344.504166666666</v>
      </c>
      <c r="K41" s="9">
        <v>45344.50277777778</v>
      </c>
      <c r="L41" s="9">
        <v>45344.5125</v>
      </c>
      <c r="M41" s="9">
        <v>45344.501388888886</v>
      </c>
    </row>
    <row r="42">
      <c r="A42" s="8" t="s">
        <v>30</v>
      </c>
      <c r="B42" s="9">
        <v>45344.60902777778</v>
      </c>
      <c r="C42" s="9">
        <v>45344.60625</v>
      </c>
      <c r="D42" s="9">
        <v>45344.614583333336</v>
      </c>
      <c r="E42" s="9">
        <v>45344.60833333333</v>
      </c>
      <c r="F42" s="9">
        <v>45344.60972222222</v>
      </c>
      <c r="G42" s="9">
        <v>45344.611805555556</v>
      </c>
      <c r="H42" s="9">
        <v>45344.60902777778</v>
      </c>
      <c r="I42" s="9">
        <v>45344.611805555556</v>
      </c>
      <c r="J42" s="9">
        <v>45344.60763888889</v>
      </c>
      <c r="K42" s="9">
        <v>45344.61736111111</v>
      </c>
      <c r="L42" s="9">
        <v>45344.64097222222</v>
      </c>
      <c r="M42" s="9">
        <v>45344.59722222222</v>
      </c>
    </row>
    <row r="43">
      <c r="A43" s="10" t="s">
        <v>26</v>
      </c>
      <c r="B43" s="11">
        <f t="shared" ref="B43:M43" si="16">IFERROR(B42-B41,"-")</f>
        <v>0.1006944444</v>
      </c>
      <c r="C43" s="11">
        <f t="shared" si="16"/>
        <v>0.09652777777</v>
      </c>
      <c r="D43" s="11">
        <f t="shared" si="16"/>
        <v>0.09930555556</v>
      </c>
      <c r="E43" s="11">
        <f t="shared" si="16"/>
        <v>0.09722222222</v>
      </c>
      <c r="F43" s="11">
        <f t="shared" si="16"/>
        <v>0.1041666667</v>
      </c>
      <c r="G43" s="11">
        <f t="shared" si="16"/>
        <v>0.1048611111</v>
      </c>
      <c r="H43" s="11">
        <f t="shared" si="16"/>
        <v>0.1090277778</v>
      </c>
      <c r="I43" s="11">
        <f t="shared" si="16"/>
        <v>0.09791666667</v>
      </c>
      <c r="J43" s="11">
        <f t="shared" si="16"/>
        <v>0.1034722222</v>
      </c>
      <c r="K43" s="11">
        <f t="shared" si="16"/>
        <v>0.1145833333</v>
      </c>
      <c r="L43" s="11">
        <f t="shared" si="16"/>
        <v>0.1284722222</v>
      </c>
      <c r="M43" s="11">
        <f t="shared" si="16"/>
        <v>0.09583333333</v>
      </c>
    </row>
    <row r="44">
      <c r="A44" s="8" t="s">
        <v>31</v>
      </c>
      <c r="B44" s="9">
        <f t="shared" ref="B44:M44" si="17">B42</f>
        <v>45344.60903</v>
      </c>
      <c r="C44" s="9">
        <f t="shared" si="17"/>
        <v>45344.60625</v>
      </c>
      <c r="D44" s="9">
        <f t="shared" si="17"/>
        <v>45344.61458</v>
      </c>
      <c r="E44" s="9">
        <f t="shared" si="17"/>
        <v>45344.60833</v>
      </c>
      <c r="F44" s="9">
        <f t="shared" si="17"/>
        <v>45344.60972</v>
      </c>
      <c r="G44" s="9">
        <f t="shared" si="17"/>
        <v>45344.61181</v>
      </c>
      <c r="H44" s="9">
        <f t="shared" si="17"/>
        <v>45344.60903</v>
      </c>
      <c r="I44" s="9">
        <f t="shared" si="17"/>
        <v>45344.61181</v>
      </c>
      <c r="J44" s="9">
        <f t="shared" si="17"/>
        <v>45344.60764</v>
      </c>
      <c r="K44" s="9">
        <f t="shared" si="17"/>
        <v>45344.61736</v>
      </c>
      <c r="L44" s="9">
        <f t="shared" si="17"/>
        <v>45344.64097</v>
      </c>
      <c r="M44" s="9">
        <f t="shared" si="17"/>
        <v>45344.59722</v>
      </c>
    </row>
    <row r="45">
      <c r="A45" s="10" t="s">
        <v>28</v>
      </c>
      <c r="B45" s="11">
        <f t="shared" ref="B45:M45" si="18">IFERROR(B44-B42,"-")</f>
        <v>0</v>
      </c>
      <c r="C45" s="11">
        <f t="shared" si="18"/>
        <v>0</v>
      </c>
      <c r="D45" s="11">
        <f t="shared" si="18"/>
        <v>0</v>
      </c>
      <c r="E45" s="11">
        <f t="shared" si="18"/>
        <v>0</v>
      </c>
      <c r="F45" s="11">
        <f t="shared" si="18"/>
        <v>0</v>
      </c>
      <c r="G45" s="11">
        <f t="shared" si="18"/>
        <v>0</v>
      </c>
      <c r="H45" s="11">
        <f t="shared" si="18"/>
        <v>0</v>
      </c>
      <c r="I45" s="11">
        <f t="shared" si="18"/>
        <v>0</v>
      </c>
      <c r="J45" s="11">
        <f t="shared" si="18"/>
        <v>0</v>
      </c>
      <c r="K45" s="11">
        <f t="shared" si="18"/>
        <v>0</v>
      </c>
      <c r="L45" s="11">
        <f t="shared" si="18"/>
        <v>0</v>
      </c>
      <c r="M45" s="11">
        <f t="shared" si="18"/>
        <v>0</v>
      </c>
    </row>
    <row r="46">
      <c r="A46" s="27" t="s">
        <v>29</v>
      </c>
      <c r="B46" s="28">
        <v>8.0</v>
      </c>
      <c r="C46" s="28">
        <v>8.0</v>
      </c>
      <c r="D46" s="28">
        <v>8.0</v>
      </c>
      <c r="E46" s="28">
        <v>8.0</v>
      </c>
      <c r="F46" s="28">
        <v>8.0</v>
      </c>
      <c r="G46" s="28">
        <v>8.0</v>
      </c>
      <c r="H46" s="28">
        <v>8.0</v>
      </c>
      <c r="I46" s="28">
        <v>8.0</v>
      </c>
      <c r="J46" s="28">
        <v>8.0</v>
      </c>
      <c r="K46" s="28">
        <v>8.0</v>
      </c>
      <c r="L46" s="28">
        <v>8.0</v>
      </c>
      <c r="M46" s="28">
        <v>8.0</v>
      </c>
    </row>
    <row r="47">
      <c r="A47" s="8" t="s">
        <v>25</v>
      </c>
      <c r="B47" s="9">
        <v>45344.71666666667</v>
      </c>
      <c r="C47" s="9">
        <v>45344.71388888889</v>
      </c>
      <c r="D47" s="9">
        <v>45344.722916666666</v>
      </c>
      <c r="E47" s="9">
        <v>45344.720138888886</v>
      </c>
      <c r="F47" s="9">
        <v>45344.725</v>
      </c>
      <c r="G47" s="9">
        <v>45344.72777777778</v>
      </c>
      <c r="H47" s="9">
        <v>45344.731944444444</v>
      </c>
      <c r="I47" s="9">
        <v>45344.74444444444</v>
      </c>
      <c r="J47" s="9">
        <v>45344.72986111111</v>
      </c>
      <c r="K47" s="9">
        <v>45344.75833333333</v>
      </c>
      <c r="L47" s="9">
        <v>45344.79375</v>
      </c>
      <c r="M47" s="9">
        <v>45344.729166666664</v>
      </c>
    </row>
    <row r="48">
      <c r="A48" s="10" t="s">
        <v>26</v>
      </c>
      <c r="B48" s="11">
        <f t="shared" ref="B48:M48" si="19">IFERROR(B47-B44,"-")</f>
        <v>0.1076388889</v>
      </c>
      <c r="C48" s="11">
        <f t="shared" si="19"/>
        <v>0.1076388889</v>
      </c>
      <c r="D48" s="11">
        <f t="shared" si="19"/>
        <v>0.1083333333</v>
      </c>
      <c r="E48" s="11">
        <f t="shared" si="19"/>
        <v>0.1118055556</v>
      </c>
      <c r="F48" s="11">
        <f t="shared" si="19"/>
        <v>0.1152777778</v>
      </c>
      <c r="G48" s="11">
        <f t="shared" si="19"/>
        <v>0.1159722222</v>
      </c>
      <c r="H48" s="11">
        <f t="shared" si="19"/>
        <v>0.1229166667</v>
      </c>
      <c r="I48" s="11">
        <f t="shared" si="19"/>
        <v>0.1326388889</v>
      </c>
      <c r="J48" s="11">
        <f t="shared" si="19"/>
        <v>0.1222222222</v>
      </c>
      <c r="K48" s="11">
        <f t="shared" si="19"/>
        <v>0.1409722222</v>
      </c>
      <c r="L48" s="11">
        <f t="shared" si="19"/>
        <v>0.1527777778</v>
      </c>
      <c r="M48" s="11">
        <f t="shared" si="19"/>
        <v>0.1319444444</v>
      </c>
    </row>
    <row r="49">
      <c r="A49" s="10" t="s">
        <v>62</v>
      </c>
      <c r="B49" s="11">
        <f t="shared" ref="B49:M49" si="20">IFERROR(B43+B48,"-")</f>
        <v>0.2083333333</v>
      </c>
      <c r="C49" s="11">
        <f t="shared" si="20"/>
        <v>0.2041666667</v>
      </c>
      <c r="D49" s="11">
        <f t="shared" si="20"/>
        <v>0.2076388889</v>
      </c>
      <c r="E49" s="11">
        <f t="shared" si="20"/>
        <v>0.2090277778</v>
      </c>
      <c r="F49" s="11">
        <f t="shared" si="20"/>
        <v>0.2194444444</v>
      </c>
      <c r="G49" s="11">
        <f t="shared" si="20"/>
        <v>0.2208333333</v>
      </c>
      <c r="H49" s="11">
        <f t="shared" si="20"/>
        <v>0.2319444444</v>
      </c>
      <c r="I49" s="11">
        <f t="shared" si="20"/>
        <v>0.2305555556</v>
      </c>
      <c r="J49" s="11">
        <f t="shared" si="20"/>
        <v>0.2256944444</v>
      </c>
      <c r="K49" s="11">
        <f t="shared" si="20"/>
        <v>0.2555555556</v>
      </c>
      <c r="L49" s="11">
        <f t="shared" si="20"/>
        <v>0.28125</v>
      </c>
      <c r="M49" s="11">
        <f t="shared" si="20"/>
        <v>0.2277777778</v>
      </c>
    </row>
    <row r="50">
      <c r="A50" s="10" t="s">
        <v>63</v>
      </c>
      <c r="B50" s="11">
        <f t="shared" ref="B50:M50" si="21">IFERROR(B47-B41,"-")</f>
        <v>0.2083333333</v>
      </c>
      <c r="C50" s="11">
        <f t="shared" si="21"/>
        <v>0.2041666667</v>
      </c>
      <c r="D50" s="11">
        <f t="shared" si="21"/>
        <v>0.2076388889</v>
      </c>
      <c r="E50" s="11">
        <f t="shared" si="21"/>
        <v>0.2090277778</v>
      </c>
      <c r="F50" s="11">
        <f t="shared" si="21"/>
        <v>0.2194444444</v>
      </c>
      <c r="G50" s="11">
        <f t="shared" si="21"/>
        <v>0.2208333333</v>
      </c>
      <c r="H50" s="11">
        <f t="shared" si="21"/>
        <v>0.2319444444</v>
      </c>
      <c r="I50" s="11">
        <f t="shared" si="21"/>
        <v>0.2305555556</v>
      </c>
      <c r="J50" s="11">
        <f t="shared" si="21"/>
        <v>0.2256944444</v>
      </c>
      <c r="K50" s="11">
        <f t="shared" si="21"/>
        <v>0.2555555556</v>
      </c>
      <c r="L50" s="11">
        <f t="shared" si="21"/>
        <v>0.28125</v>
      </c>
      <c r="M50" s="11">
        <f t="shared" si="21"/>
        <v>0.2277777778</v>
      </c>
    </row>
    <row r="51">
      <c r="A51" s="8" t="s">
        <v>64</v>
      </c>
      <c r="B51" s="9">
        <v>45345.419444444444</v>
      </c>
      <c r="C51" s="9">
        <v>45345.416666666664</v>
      </c>
      <c r="D51" s="9">
        <v>45345.41805555556</v>
      </c>
      <c r="E51" s="9">
        <v>45345.42083333333</v>
      </c>
      <c r="F51" s="9">
        <v>45345.42222222222</v>
      </c>
      <c r="G51" s="9">
        <v>45345.42361111111</v>
      </c>
      <c r="H51" s="9">
        <v>45345.42916666667</v>
      </c>
      <c r="I51" s="9">
        <v>45345.427777777775</v>
      </c>
      <c r="J51" s="9">
        <v>45345.425</v>
      </c>
      <c r="K51" s="9">
        <v>45345.430555555555</v>
      </c>
      <c r="L51" s="9">
        <v>45345.43194444444</v>
      </c>
      <c r="M51" s="9">
        <v>45345.42638888889</v>
      </c>
    </row>
    <row r="52">
      <c r="A52" s="10" t="s">
        <v>29</v>
      </c>
      <c r="B52" s="28">
        <v>8.0</v>
      </c>
      <c r="C52" s="28">
        <v>8.0</v>
      </c>
      <c r="D52" s="28">
        <v>6.0</v>
      </c>
      <c r="E52" s="28">
        <v>7.0</v>
      </c>
      <c r="F52" s="28">
        <v>8.0</v>
      </c>
      <c r="G52" s="28">
        <v>8.0</v>
      </c>
      <c r="H52" s="28">
        <v>7.0</v>
      </c>
      <c r="I52" s="28">
        <v>6.0</v>
      </c>
      <c r="J52" s="28">
        <v>8.0</v>
      </c>
      <c r="K52" s="28">
        <v>7.0</v>
      </c>
      <c r="L52" s="28">
        <v>8.0</v>
      </c>
      <c r="M52" s="28">
        <v>6.0</v>
      </c>
    </row>
    <row r="53">
      <c r="A53" s="8" t="s">
        <v>32</v>
      </c>
      <c r="B53" s="9">
        <v>45345.60972222222</v>
      </c>
      <c r="C53" s="9">
        <v>45345.611805555556</v>
      </c>
      <c r="D53" s="9">
        <v>45345.626388888886</v>
      </c>
      <c r="E53" s="9">
        <v>45345.65625</v>
      </c>
      <c r="F53" s="9">
        <v>45345.65347222222</v>
      </c>
      <c r="G53" s="9">
        <v>45345.660416666666</v>
      </c>
      <c r="H53" s="9">
        <v>45345.67986111111</v>
      </c>
      <c r="I53" s="9">
        <v>45345.680555555555</v>
      </c>
      <c r="J53" s="9">
        <v>45345.69375</v>
      </c>
      <c r="K53" s="9">
        <v>45345.67986111111</v>
      </c>
      <c r="L53" s="9">
        <v>45345.711805555555</v>
      </c>
      <c r="M53" s="29">
        <v>0.0</v>
      </c>
    </row>
    <row r="54">
      <c r="A54" s="10" t="s">
        <v>26</v>
      </c>
      <c r="B54" s="11">
        <f t="shared" ref="B54:L54" si="22">IFERROR(B53-B51,"0")</f>
        <v>0.1902777778</v>
      </c>
      <c r="C54" s="11">
        <f t="shared" si="22"/>
        <v>0.1951388889</v>
      </c>
      <c r="D54" s="11">
        <f t="shared" si="22"/>
        <v>0.2083333333</v>
      </c>
      <c r="E54" s="11">
        <f t="shared" si="22"/>
        <v>0.2354166667</v>
      </c>
      <c r="F54" s="11">
        <f t="shared" si="22"/>
        <v>0.23125</v>
      </c>
      <c r="G54" s="11">
        <f t="shared" si="22"/>
        <v>0.2368055556</v>
      </c>
      <c r="H54" s="11">
        <f t="shared" si="22"/>
        <v>0.2506944444</v>
      </c>
      <c r="I54" s="11">
        <f t="shared" si="22"/>
        <v>0.2527777778</v>
      </c>
      <c r="J54" s="11">
        <f t="shared" si="22"/>
        <v>0.26875</v>
      </c>
      <c r="K54" s="11">
        <f t="shared" si="22"/>
        <v>0.2493055556</v>
      </c>
      <c r="L54" s="11">
        <f t="shared" si="22"/>
        <v>0.2798611111</v>
      </c>
      <c r="M54" s="30">
        <v>0.0</v>
      </c>
    </row>
    <row r="55">
      <c r="A55" s="8" t="s">
        <v>33</v>
      </c>
      <c r="B55" s="31">
        <f t="shared" ref="B55:M55" si="23">IFERROR(B43+B48+B54,"-")</f>
        <v>0.3986111111</v>
      </c>
      <c r="C55" s="31">
        <f t="shared" si="23"/>
        <v>0.3993055556</v>
      </c>
      <c r="D55" s="31">
        <f t="shared" si="23"/>
        <v>0.4159722222</v>
      </c>
      <c r="E55" s="31">
        <f t="shared" si="23"/>
        <v>0.4444444444</v>
      </c>
      <c r="F55" s="31">
        <f t="shared" si="23"/>
        <v>0.4506944444</v>
      </c>
      <c r="G55" s="31">
        <f t="shared" si="23"/>
        <v>0.4576388889</v>
      </c>
      <c r="H55" s="31">
        <f t="shared" si="23"/>
        <v>0.4826388889</v>
      </c>
      <c r="I55" s="31">
        <f t="shared" si="23"/>
        <v>0.4833333333</v>
      </c>
      <c r="J55" s="31">
        <f t="shared" si="23"/>
        <v>0.4944444444</v>
      </c>
      <c r="K55" s="31">
        <f t="shared" si="23"/>
        <v>0.5048611111</v>
      </c>
      <c r="L55" s="31">
        <f t="shared" si="23"/>
        <v>0.5611111111</v>
      </c>
      <c r="M55" s="31">
        <f t="shared" si="23"/>
        <v>0.2277777778</v>
      </c>
    </row>
    <row r="56">
      <c r="A56" s="3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>
      <c r="A57" s="1" t="s">
        <v>65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</row>
    <row r="58">
      <c r="A58" s="3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>
      <c r="A59" s="23"/>
      <c r="B59" s="33" t="s">
        <v>66</v>
      </c>
      <c r="C59" s="33" t="s">
        <v>67</v>
      </c>
      <c r="D59" s="34" t="s">
        <v>68</v>
      </c>
      <c r="E59" s="33" t="s">
        <v>69</v>
      </c>
      <c r="F59" s="33"/>
      <c r="G59" s="33"/>
      <c r="H59" s="33"/>
      <c r="I59" s="35"/>
      <c r="J59" s="35"/>
      <c r="K59" s="35"/>
      <c r="L59" s="35"/>
      <c r="M59" s="35"/>
    </row>
    <row r="60">
      <c r="A60" s="36"/>
      <c r="B60" s="37" t="s">
        <v>70</v>
      </c>
      <c r="C60" s="37" t="s">
        <v>71</v>
      </c>
      <c r="D60" s="37" t="s">
        <v>14</v>
      </c>
      <c r="E60" s="37" t="s">
        <v>72</v>
      </c>
      <c r="F60" s="37"/>
      <c r="G60" s="37"/>
      <c r="H60" s="37"/>
      <c r="I60" s="35"/>
      <c r="J60" s="35"/>
      <c r="K60" s="35"/>
      <c r="L60" s="35"/>
      <c r="M60" s="35"/>
    </row>
    <row r="61">
      <c r="A61" s="24" t="s">
        <v>59</v>
      </c>
      <c r="B61" s="38">
        <v>1.0</v>
      </c>
      <c r="C61" s="38">
        <v>2.0</v>
      </c>
      <c r="D61" s="38">
        <v>3.0</v>
      </c>
      <c r="E61" s="38">
        <v>4.0</v>
      </c>
      <c r="F61" s="39"/>
      <c r="G61" s="39"/>
      <c r="H61" s="39"/>
      <c r="I61" s="35"/>
      <c r="J61" s="35"/>
      <c r="K61" s="35"/>
      <c r="L61" s="35"/>
      <c r="M61" s="35"/>
    </row>
    <row r="62">
      <c r="A62" s="40" t="s">
        <v>73</v>
      </c>
      <c r="B62" s="41">
        <v>45345.4375</v>
      </c>
      <c r="C62" s="41">
        <v>45345.433333333334</v>
      </c>
      <c r="D62" s="9">
        <v>45345.43472222222</v>
      </c>
      <c r="E62" s="41">
        <v>45345.436111111114</v>
      </c>
      <c r="F62" s="41"/>
      <c r="G62" s="41"/>
      <c r="H62" s="41"/>
      <c r="I62" s="15"/>
      <c r="J62" s="15"/>
      <c r="K62" s="15"/>
      <c r="L62" s="15"/>
      <c r="M62" s="15"/>
    </row>
    <row r="63">
      <c r="A63" s="42" t="s">
        <v>32</v>
      </c>
      <c r="B63" s="41">
        <v>45345.61041666667</v>
      </c>
      <c r="C63" s="41">
        <v>45345.65</v>
      </c>
      <c r="D63" s="43">
        <v>45345.66458333333</v>
      </c>
      <c r="E63" s="41">
        <v>45345.80972222222</v>
      </c>
      <c r="F63" s="41"/>
      <c r="G63" s="41"/>
      <c r="H63" s="41"/>
      <c r="I63" s="15"/>
      <c r="J63" s="15"/>
      <c r="K63" s="15"/>
      <c r="L63" s="15"/>
      <c r="M63" s="15"/>
    </row>
    <row r="64">
      <c r="A64" s="42" t="s">
        <v>34</v>
      </c>
      <c r="B64" s="44">
        <f t="shared" ref="B64:E64" si="24">IFERROR(B63-B62,"0")</f>
        <v>0.1729166667</v>
      </c>
      <c r="C64" s="44">
        <f t="shared" si="24"/>
        <v>0.2166666667</v>
      </c>
      <c r="D64" s="45">
        <f t="shared" si="24"/>
        <v>0.2298611111</v>
      </c>
      <c r="E64" s="44">
        <f t="shared" si="24"/>
        <v>0.3736111111</v>
      </c>
      <c r="F64" s="44"/>
      <c r="G64" s="44"/>
      <c r="H64" s="44"/>
      <c r="I64" s="15"/>
      <c r="J64" s="15"/>
      <c r="K64" s="15"/>
      <c r="L64" s="15"/>
      <c r="M64" s="15"/>
    </row>
    <row r="65">
      <c r="A65" s="42"/>
      <c r="B65" s="44"/>
      <c r="C65" s="44"/>
      <c r="D65" s="45"/>
      <c r="E65" s="44"/>
      <c r="F65" s="15"/>
      <c r="G65" s="15"/>
      <c r="H65" s="15"/>
      <c r="I65" s="15"/>
      <c r="J65" s="15"/>
      <c r="K65" s="15"/>
      <c r="L65" s="15"/>
      <c r="M65" s="15"/>
    </row>
  </sheetData>
  <mergeCells count="3">
    <mergeCell ref="A1:M1"/>
    <mergeCell ref="A36:M36"/>
    <mergeCell ref="A57:M57"/>
  </mergeCells>
  <drawing r:id="rId1"/>
</worksheet>
</file>